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tabRatio="802" activeTab="1"/>
  </bookViews>
  <sheets>
    <sheet name="DANE" sheetId="1" r:id="rId1"/>
    <sheet name="NIERUCHOMOŚCI" sheetId="2" r:id="rId2"/>
    <sheet name="RUCHOMOŚCI" sheetId="3" r:id="rId3"/>
    <sheet name="WYKAZ " sheetId="4" r:id="rId4"/>
    <sheet name="SPRZĘT ELEKTRONICZNY" sheetId="5" r:id="rId5"/>
  </sheets>
  <definedNames>
    <definedName name="_xlnm.Print_Area" localSheetId="2">'RUCHOMOŚCI'!$B$5:$B$26</definedName>
  </definedNames>
  <calcPr fullCalcOnLoad="1"/>
</workbook>
</file>

<file path=xl/sharedStrings.xml><?xml version="1.0" encoding="utf-8"?>
<sst xmlns="http://schemas.openxmlformats.org/spreadsheetml/2006/main" count="192" uniqueCount="129">
  <si>
    <t>Adres</t>
  </si>
  <si>
    <t>RAZEM</t>
  </si>
  <si>
    <t>Rok produkcji</t>
  </si>
  <si>
    <t>Rok budowy</t>
  </si>
  <si>
    <t>Nazwa nieruchomości</t>
  </si>
  <si>
    <t>Nazwa sprzętu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</si>
  <si>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</si>
  <si>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</si>
  <si>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</si>
  <si>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</si>
  <si>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</si>
  <si>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VIII</t>
  </si>
  <si>
    <t>w tym stacjonarny</t>
  </si>
  <si>
    <t>w tym przenośny</t>
  </si>
  <si>
    <t>Liczba kondy-gnacji</t>
  </si>
  <si>
    <t>NIERUCHOMOŚCI</t>
  </si>
  <si>
    <t>Inne</t>
  </si>
  <si>
    <t>Lp.</t>
  </si>
  <si>
    <t>NIP</t>
  </si>
  <si>
    <t>REGON</t>
  </si>
  <si>
    <t>PKD</t>
  </si>
  <si>
    <t>ADRES</t>
  </si>
  <si>
    <t>WYKAZ WSZYSTKICH LOKALIZACJI, W KTÓRYCH PROWADZONA JEST DZIAŁALNOŚĆ</t>
  </si>
  <si>
    <t>RODZAJ PROWADZONEJ DZIAŁALNOŚCI</t>
  </si>
  <si>
    <t>Medyczny (TAK/NIE)</t>
  </si>
  <si>
    <t>w tym oprogramowanie</t>
  </si>
  <si>
    <t xml:space="preserve">Nazwa </t>
  </si>
  <si>
    <t>Właściciel</t>
  </si>
  <si>
    <t>RAZEM Środki trwałe</t>
  </si>
  <si>
    <t>RAZEM Ruchomości pozostałe</t>
  </si>
  <si>
    <t>RAZEM:</t>
  </si>
  <si>
    <t>Nakłady inwestycyjne na remonty, wykończenie wnętrz w budynkach własnych</t>
  </si>
  <si>
    <t>Nakłady adaptacyjne w pomieszczeniach najmowanych, dzierżawionych itp.</t>
  </si>
  <si>
    <t>Mienie zgłoszono wg wartości:</t>
  </si>
  <si>
    <t>Nr inwentarzowy/ seryjny</t>
  </si>
  <si>
    <t>Przenośny/ stacjonarny/ oprogramowanie (P/S/O)</t>
  </si>
  <si>
    <t>NAZWA:</t>
  </si>
  <si>
    <t>Wartość</t>
  </si>
  <si>
    <t xml:space="preserve">Wartość </t>
  </si>
  <si>
    <t>RAZEM RUCHOMOŚCI</t>
  </si>
  <si>
    <t>Wartości pieniężne w schowku (przewidywany maksymalny stan dzienny)</t>
  </si>
  <si>
    <t xml:space="preserve">Mienie użyczone, najmowane lub użytkowane na podstawie innej podobnej formy korzystania z cudzej rzeczy (wykaz w następnej zakładce) </t>
  </si>
  <si>
    <t xml:space="preserve">                       RUCHOMOŚCI</t>
  </si>
  <si>
    <t xml:space="preserve">Zapasy wojenne </t>
  </si>
  <si>
    <t>Środki trwałe KŚT VII ( z wyłączeniem pojazdów podlegających ubezpieczeniom komunikacyjnym)</t>
  </si>
  <si>
    <t>WYKAZ RUCHOMEGO MIENIA UŻYCZONEGO, NAJMOWANEGO LUB UŻYTKOWANEGO NA PODSTAWIE INNEJ PODOBNEJ FORMY KORZYSTANIA Z CUDZEJ RZECZY</t>
  </si>
  <si>
    <t>SPRZĘT ELEKTRONICZNY DO UBEZPIECZENIA W SYSTEMIE WSZYSTKICH RYZYK</t>
  </si>
  <si>
    <t>Samodzielny Publiczny Zakład Opieki Zdrowotnej w Nowym Mieście nad Pilicą</t>
  </si>
  <si>
    <t>26-420 Nowe Miasto nad Pilicą, ul. Tomaszowska  43</t>
  </si>
  <si>
    <t>797-15-76-723</t>
  </si>
  <si>
    <t>8512Z</t>
  </si>
  <si>
    <t>Przychodnia Rejonowa w Nowym Mieście nad Pilicą ,ul. Spacerowa  1</t>
  </si>
  <si>
    <t>Przychodnia Rejonowa w Drzewicy, ul. Stawowa 27</t>
  </si>
  <si>
    <t>Ośrodek Zdrowia w Żdżarach 75</t>
  </si>
  <si>
    <t>Ośrodek Zdrowia w Rzeczycy</t>
  </si>
  <si>
    <t>Hydrofornia</t>
  </si>
  <si>
    <t>Nowe Miasto n. Pilicą</t>
  </si>
  <si>
    <t>Budynek garaży</t>
  </si>
  <si>
    <t>Magazyn ogólny</t>
  </si>
  <si>
    <t>Tlenownia</t>
  </si>
  <si>
    <t>Budynek szpitala</t>
  </si>
  <si>
    <t>Budynek Apteki</t>
  </si>
  <si>
    <t>Budynek usług-mieszkalny</t>
  </si>
  <si>
    <t>Budynek mieszkalny</t>
  </si>
  <si>
    <t>Ośrodek Zdrowia Żdżary</t>
  </si>
  <si>
    <t>Żdżary</t>
  </si>
  <si>
    <t>Budynek garażowy Zdżary</t>
  </si>
  <si>
    <t>Zdżary</t>
  </si>
  <si>
    <t>Przychodnia Rejon.Drzewica</t>
  </si>
  <si>
    <t>Drzewica</t>
  </si>
  <si>
    <t>Przychodnia Rejon.Nowe Miasto</t>
  </si>
  <si>
    <t>Budynek warsztatowo-garażowy</t>
  </si>
  <si>
    <t>Budynek portierni</t>
  </si>
  <si>
    <t>Budynek prosektorium</t>
  </si>
  <si>
    <t>Magazyn warzyw</t>
  </si>
  <si>
    <t>Przepompownia ścieków</t>
  </si>
  <si>
    <t>Kolektory słoneczne</t>
  </si>
  <si>
    <t>Stacja Trafo</t>
  </si>
  <si>
    <t>księgowa brutto</t>
  </si>
  <si>
    <t>Defibrylator Lifepak 12</t>
  </si>
  <si>
    <t>WSS Radom Aleksandrowicza 5</t>
  </si>
  <si>
    <t>Laparoskop</t>
  </si>
  <si>
    <t>P</t>
  </si>
  <si>
    <t>TAK</t>
  </si>
  <si>
    <t>8/80/802/251</t>
  </si>
  <si>
    <t>Aparat USG z kolor. Doppler</t>
  </si>
  <si>
    <t>8/80/802/256</t>
  </si>
  <si>
    <t>Aparat RTG</t>
  </si>
  <si>
    <t>S</t>
  </si>
  <si>
    <t>8/80/802/257</t>
  </si>
  <si>
    <t>System nadzoru kardiologicznego FX 2000</t>
  </si>
  <si>
    <t>8/80/802/305</t>
  </si>
  <si>
    <t>Defibrylator Lifepak 20</t>
  </si>
  <si>
    <t>8/80/802/274</t>
  </si>
  <si>
    <t>8/80/802/275</t>
  </si>
  <si>
    <t>Defibrylator M Series ACLS</t>
  </si>
  <si>
    <t>8/80/802/298</t>
  </si>
  <si>
    <t>Kardiomonitor monicard Fbv002</t>
  </si>
  <si>
    <t>8/80/802/315</t>
  </si>
  <si>
    <t>DefibrylatorHeartStart XL</t>
  </si>
  <si>
    <t>8/80/802/316</t>
  </si>
  <si>
    <t>Gastroskop+kolonoskop</t>
  </si>
  <si>
    <t>8/80/802/309</t>
  </si>
  <si>
    <t>Elektrokardiograf Ascard Mr.Grey.</t>
  </si>
  <si>
    <t>8/80/802/333</t>
  </si>
  <si>
    <t>Elektrokardiograf Ascard</t>
  </si>
  <si>
    <t>8/80/802/332</t>
  </si>
  <si>
    <t>Kardiomonitor FX 2000P</t>
  </si>
  <si>
    <t>8/80/802/321</t>
  </si>
  <si>
    <t>Inkubator Atom 2100G</t>
  </si>
  <si>
    <t>8/80/802/265</t>
  </si>
  <si>
    <t>Inkubator Atom V 2100G</t>
  </si>
  <si>
    <t>8/80/802/306</t>
  </si>
  <si>
    <t>Defibrylator Defi Max</t>
  </si>
  <si>
    <t>8/80/802/322</t>
  </si>
  <si>
    <t>System elektrochirurgiczny ERBE vio 300 D</t>
  </si>
  <si>
    <t>8/80/802/384</t>
  </si>
  <si>
    <t>Budynek Izby Przyjęć</t>
  </si>
  <si>
    <t>aparat KTG</t>
  </si>
  <si>
    <t>8/80/802/420</t>
  </si>
  <si>
    <t xml:space="preserve">zestaw komputerowy </t>
  </si>
  <si>
    <t>NIE</t>
  </si>
  <si>
    <t>4/49/491</t>
  </si>
  <si>
    <t xml:space="preserve">Pozostałe wyposażenie (np. mienie niskocenne, inne rejestry) </t>
  </si>
  <si>
    <t xml:space="preserve">Środki obrotowe - np.stany magazynowe, apteczne, środki czystości, opał, materiały eksploatacyjne (maksymalny przewidywany stan dzienny) </t>
  </si>
  <si>
    <t xml:space="preserve">DANE </t>
  </si>
  <si>
    <t>Załącznik nr 9 do SIWZ nr 132/2015/N/NOWE MIASTO NAD PILICĄ</t>
  </si>
  <si>
    <t xml:space="preserve">Kardiomonitor </t>
  </si>
  <si>
    <t>Sieć WIFI w Szpitalu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</si>
</sst>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8"/>
      <name val="Arial CE"/>
      <family val="0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Alignment="1" applyProtection="1">
      <alignment horizontal="center" vertical="center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right" vertical="center" wrapText="1"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49" fontId="2" fillId="36" borderId="0" xfId="0" applyNumberFormat="1" applyFont="1" applyFill="1" applyAlignment="1" applyProtection="1">
      <alignment horizontal="center" vertical="center" wrapText="1"/>
      <protection/>
    </xf>
    <xf numFmtId="0" fontId="2" fillId="36" borderId="0" xfId="0" applyFont="1" applyFill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8" fillId="35" borderId="11" xfId="0" applyFont="1" applyFill="1" applyBorder="1" applyAlignment="1" applyProtection="1">
      <alignment horizontal="center" vertical="center" wrapText="1"/>
      <protection/>
    </xf>
    <xf numFmtId="49" fontId="8" fillId="35" borderId="11" xfId="0" applyNumberFormat="1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right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vertical="center"/>
      <protection/>
    </xf>
    <xf numFmtId="4" fontId="3" fillId="36" borderId="16" xfId="0" applyNumberFormat="1" applyFont="1" applyFill="1" applyBorder="1" applyAlignment="1" applyProtection="1">
      <alignment horizontal="right" vertical="center" wrapText="1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2" fillId="36" borderId="0" xfId="0" applyFont="1" applyFill="1" applyBorder="1" applyAlignment="1" applyProtection="1">
      <alignment vertical="center"/>
      <protection/>
    </xf>
    <xf numFmtId="0" fontId="2" fillId="37" borderId="10" xfId="0" applyFont="1" applyFill="1" applyBorder="1" applyAlignment="1" applyProtection="1">
      <alignment vertical="center"/>
      <protection/>
    </xf>
    <xf numFmtId="0" fontId="2" fillId="36" borderId="15" xfId="0" applyFont="1" applyFill="1" applyBorder="1" applyAlignment="1" applyProtection="1">
      <alignment horizontal="left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0" fontId="3" fillId="36" borderId="10" xfId="0" applyFont="1" applyFill="1" applyBorder="1" applyAlignment="1" applyProtection="1">
      <alignment horizontal="left" vertical="center"/>
      <protection/>
    </xf>
    <xf numFmtId="0" fontId="3" fillId="36" borderId="0" xfId="0" applyFont="1" applyFill="1" applyBorder="1" applyAlignment="1" applyProtection="1">
      <alignment horizontal="left" vertical="center"/>
      <protection/>
    </xf>
    <xf numFmtId="0" fontId="6" fillId="35" borderId="11" xfId="0" applyFont="1" applyFill="1" applyBorder="1" applyAlignment="1" applyProtection="1">
      <alignment vertical="center"/>
      <protection/>
    </xf>
    <xf numFmtId="0" fontId="3" fillId="36" borderId="0" xfId="0" applyFont="1" applyFill="1" applyAlignment="1" applyProtection="1">
      <alignment vertical="center"/>
      <protection/>
    </xf>
    <xf numFmtId="0" fontId="2" fillId="36" borderId="0" xfId="0" applyFont="1" applyFill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6" fillId="35" borderId="12" xfId="0" applyFont="1" applyFill="1" applyBorder="1" applyAlignment="1" applyProtection="1">
      <alignment horizontal="right" vertical="center" wrapText="1"/>
      <protection/>
    </xf>
    <xf numFmtId="0" fontId="7" fillId="35" borderId="11" xfId="0" applyFont="1" applyFill="1" applyBorder="1" applyAlignment="1" applyProtection="1">
      <alignment vertical="center" wrapText="1"/>
      <protection/>
    </xf>
    <xf numFmtId="0" fontId="7" fillId="35" borderId="14" xfId="0" applyFont="1" applyFill="1" applyBorder="1" applyAlignment="1" applyProtection="1">
      <alignment vertical="center" wrapText="1"/>
      <protection/>
    </xf>
    <xf numFmtId="0" fontId="2" fillId="36" borderId="0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6" borderId="13" xfId="0" applyFont="1" applyFill="1" applyBorder="1" applyAlignment="1" applyProtection="1">
      <alignment vertical="center" wrapText="1"/>
      <protection/>
    </xf>
    <xf numFmtId="4" fontId="3" fillId="36" borderId="0" xfId="0" applyNumberFormat="1" applyFont="1" applyFill="1" applyBorder="1" applyAlignment="1" applyProtection="1">
      <alignment horizontal="right" vertical="center" wrapText="1"/>
      <protection/>
    </xf>
    <xf numFmtId="4" fontId="2" fillId="36" borderId="0" xfId="0" applyNumberFormat="1" applyFont="1" applyFill="1" applyBorder="1" applyAlignment="1" applyProtection="1">
      <alignment horizontal="right" vertical="center"/>
      <protection/>
    </xf>
    <xf numFmtId="0" fontId="2" fillId="36" borderId="0" xfId="0" applyFont="1" applyFill="1" applyBorder="1" applyAlignment="1" applyProtection="1">
      <alignment vertical="center" wrapText="1"/>
      <protection/>
    </xf>
    <xf numFmtId="0" fontId="8" fillId="35" borderId="18" xfId="0" applyFont="1" applyFill="1" applyBorder="1" applyAlignment="1" applyProtection="1">
      <alignment vertical="center"/>
      <protection/>
    </xf>
    <xf numFmtId="0" fontId="6" fillId="35" borderId="19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4" fontId="3" fillId="36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3" fillId="36" borderId="0" xfId="0" applyFont="1" applyFill="1" applyBorder="1" applyAlignment="1" applyProtection="1">
      <alignment vertical="center" wrapText="1"/>
      <protection/>
    </xf>
    <xf numFmtId="0" fontId="3" fillId="36" borderId="16" xfId="0" applyFont="1" applyFill="1" applyBorder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 applyProtection="1">
      <alignment horizontal="left" vertical="center" wrapText="1"/>
      <protection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4" fillId="38" borderId="10" xfId="0" applyNumberFormat="1" applyFont="1" applyFill="1" applyBorder="1" applyAlignment="1" applyProtection="1">
      <alignment horizontal="center" vertical="center" wrapText="1"/>
      <protection/>
    </xf>
    <xf numFmtId="4" fontId="3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8" borderId="10" xfId="0" applyFont="1" applyFill="1" applyBorder="1" applyAlignment="1" applyProtection="1">
      <alignment horizontal="left" vertical="center" wrapText="1"/>
      <protection locked="0"/>
    </xf>
    <xf numFmtId="0" fontId="3" fillId="38" borderId="10" xfId="0" applyFont="1" applyFill="1" applyBorder="1" applyAlignment="1" applyProtection="1">
      <alignment horizontal="center" vertical="center" wrapText="1"/>
      <protection locked="0"/>
    </xf>
    <xf numFmtId="2" fontId="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9" borderId="10" xfId="0" applyFont="1" applyFill="1" applyBorder="1" applyAlignment="1" applyProtection="1">
      <alignment horizontal="center" vertical="center" wrapText="1"/>
      <protection/>
    </xf>
    <xf numFmtId="2" fontId="2" fillId="39" borderId="10" xfId="0" applyNumberFormat="1" applyFont="1" applyFill="1" applyBorder="1" applyAlignment="1" applyProtection="1">
      <alignment horizontal="right" vertical="center" wrapText="1"/>
      <protection/>
    </xf>
    <xf numFmtId="4" fontId="2" fillId="39" borderId="10" xfId="0" applyNumberFormat="1" applyFont="1" applyFill="1" applyBorder="1" applyAlignment="1" applyProtection="1">
      <alignment horizontal="right" vertical="center" wrapText="1"/>
      <protection/>
    </xf>
    <xf numFmtId="4" fontId="3" fillId="38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38" borderId="16" xfId="0" applyNumberFormat="1" applyFont="1" applyFill="1" applyBorder="1" applyAlignment="1" applyProtection="1">
      <alignment horizontal="right" vertical="center" wrapText="1"/>
      <protection locked="0"/>
    </xf>
    <xf numFmtId="49" fontId="3" fillId="38" borderId="10" xfId="0" applyNumberFormat="1" applyFont="1" applyFill="1" applyBorder="1" applyAlignment="1" applyProtection="1">
      <alignment horizontal="center" vertical="center" wrapText="1"/>
      <protection/>
    </xf>
    <xf numFmtId="49" fontId="2" fillId="38" borderId="10" xfId="0" applyNumberFormat="1" applyFont="1" applyFill="1" applyBorder="1" applyAlignment="1" applyProtection="1">
      <alignment horizontal="center" vertical="center" wrapText="1"/>
      <protection/>
    </xf>
    <xf numFmtId="49" fontId="3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36" borderId="13" xfId="0" applyFont="1" applyFill="1" applyBorder="1" applyAlignment="1" applyProtection="1">
      <alignment horizontal="left" vertical="center" wrapText="1"/>
      <protection/>
    </xf>
    <xf numFmtId="0" fontId="3" fillId="36" borderId="15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2" fillId="36" borderId="0" xfId="0" applyFont="1" applyFill="1" applyBorder="1" applyAlignment="1" applyProtection="1">
      <alignment horizontal="left" vertical="center" wrapText="1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2" fillId="39" borderId="12" xfId="0" applyFont="1" applyFill="1" applyBorder="1" applyAlignment="1" applyProtection="1">
      <alignment horizontal="center" vertical="center" wrapText="1"/>
      <protection/>
    </xf>
    <xf numFmtId="0" fontId="2" fillId="39" borderId="14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8"/>
  <sheetViews>
    <sheetView zoomScalePageLayoutView="0" workbookViewId="0" topLeftCell="A1">
      <selection activeCell="B3" sqref="B3"/>
    </sheetView>
  </sheetViews>
  <sheetFormatPr defaultColWidth="0.37109375" defaultRowHeight="15" customHeight="1"/>
  <cols>
    <col min="1" max="1" width="4.75390625" style="34" customWidth="1"/>
    <col min="2" max="2" width="49.125" style="34" customWidth="1"/>
    <col min="3" max="3" width="31.625" style="44" customWidth="1"/>
    <col min="4" max="254" width="9.125" style="34" hidden="1" customWidth="1"/>
    <col min="255" max="16384" width="0.37109375" style="34" customWidth="1"/>
  </cols>
  <sheetData>
    <row r="1" spans="2:3" ht="15" customHeight="1">
      <c r="B1" s="96" t="s">
        <v>126</v>
      </c>
      <c r="C1" s="35"/>
    </row>
    <row r="3" spans="2:3" ht="29.25" customHeight="1">
      <c r="B3" s="36"/>
      <c r="C3" s="77" t="s">
        <v>125</v>
      </c>
    </row>
    <row r="4" spans="2:3" ht="38.25">
      <c r="B4" s="37" t="s">
        <v>36</v>
      </c>
      <c r="C4" s="38" t="s">
        <v>47</v>
      </c>
    </row>
    <row r="5" spans="2:3" ht="25.5">
      <c r="B5" s="39" t="s">
        <v>21</v>
      </c>
      <c r="C5" s="40" t="s">
        <v>48</v>
      </c>
    </row>
    <row r="6" spans="2:3" ht="15" customHeight="1">
      <c r="B6" s="39" t="s">
        <v>18</v>
      </c>
      <c r="C6" s="40" t="s">
        <v>49</v>
      </c>
    </row>
    <row r="7" spans="2:3" ht="15" customHeight="1">
      <c r="B7" s="39" t="s">
        <v>19</v>
      </c>
      <c r="C7" s="40">
        <v>670205424</v>
      </c>
    </row>
    <row r="8" spans="2:3" ht="15" customHeight="1">
      <c r="B8" s="39" t="s">
        <v>20</v>
      </c>
      <c r="C8" s="40" t="s">
        <v>50</v>
      </c>
    </row>
    <row r="9" spans="2:3" ht="15" customHeight="1">
      <c r="B9" s="41" t="s">
        <v>23</v>
      </c>
      <c r="C9" s="42"/>
    </row>
    <row r="10" spans="2:3" ht="38.25">
      <c r="B10" s="99" t="s">
        <v>22</v>
      </c>
      <c r="C10" s="29" t="s">
        <v>51</v>
      </c>
    </row>
    <row r="11" spans="2:3" ht="25.5">
      <c r="B11" s="100"/>
      <c r="C11" s="30" t="s">
        <v>52</v>
      </c>
    </row>
    <row r="12" spans="2:3" ht="15" customHeight="1">
      <c r="B12" s="101"/>
      <c r="C12" s="31" t="s">
        <v>53</v>
      </c>
    </row>
    <row r="13" spans="2:3" ht="15" customHeight="1">
      <c r="B13" s="101"/>
      <c r="C13" s="31" t="s">
        <v>54</v>
      </c>
    </row>
    <row r="14" spans="2:3" ht="15" customHeight="1">
      <c r="B14" s="101"/>
      <c r="C14" s="43"/>
    </row>
    <row r="15" spans="2:3" ht="15" customHeight="1">
      <c r="B15" s="101"/>
      <c r="C15" s="43"/>
    </row>
    <row r="16" spans="2:3" ht="15" customHeight="1">
      <c r="B16" s="101"/>
      <c r="C16" s="43"/>
    </row>
    <row r="17" spans="2:3" ht="15" customHeight="1">
      <c r="B17" s="101"/>
      <c r="C17" s="43"/>
    </row>
    <row r="18" spans="2:3" ht="15" customHeight="1">
      <c r="B18" s="102"/>
      <c r="C18" s="43"/>
    </row>
  </sheetData>
  <sheetProtection/>
  <mergeCells count="1">
    <mergeCell ref="B10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showGridLines="0" tabSelected="1" workbookViewId="0" topLeftCell="A1">
      <selection activeCell="B2" sqref="B2:F2"/>
    </sheetView>
  </sheetViews>
  <sheetFormatPr defaultColWidth="0" defaultRowHeight="12.75"/>
  <cols>
    <col min="1" max="1" width="3.25390625" style="49" customWidth="1"/>
    <col min="2" max="2" width="7.375" style="49" customWidth="1"/>
    <col min="3" max="3" width="19.00390625" style="49" customWidth="1"/>
    <col min="4" max="4" width="16.25390625" style="49" customWidth="1"/>
    <col min="5" max="5" width="9.375" style="49" customWidth="1"/>
    <col min="6" max="6" width="8.875" style="49" customWidth="1"/>
    <col min="7" max="7" width="12.75390625" style="49" customWidth="1"/>
    <col min="8" max="8" width="21.25390625" style="49" customWidth="1"/>
    <col min="9" max="14" width="0" style="49" hidden="1" customWidth="1"/>
    <col min="15" max="16384" width="9.125" style="49" hidden="1" customWidth="1"/>
  </cols>
  <sheetData>
    <row r="1" spans="2:6" s="46" customFormat="1" ht="24" customHeight="1">
      <c r="B1" s="113" t="s">
        <v>15</v>
      </c>
      <c r="C1" s="112"/>
      <c r="D1" s="112"/>
      <c r="E1" s="112"/>
      <c r="F1" s="112"/>
    </row>
    <row r="2" spans="2:8" ht="12.75">
      <c r="B2" s="103"/>
      <c r="C2" s="103"/>
      <c r="D2" s="103"/>
      <c r="E2" s="103"/>
      <c r="F2" s="103"/>
      <c r="G2" s="48"/>
      <c r="H2" s="48"/>
    </row>
    <row r="3" spans="2:8" ht="12.75">
      <c r="B3" s="104" t="s">
        <v>33</v>
      </c>
      <c r="C3" s="105"/>
      <c r="D3" s="48"/>
      <c r="E3" s="48"/>
      <c r="F3" s="8"/>
      <c r="G3" s="48"/>
      <c r="H3" s="48"/>
    </row>
    <row r="4" spans="2:8" ht="12.75">
      <c r="B4" s="106" t="s">
        <v>78</v>
      </c>
      <c r="C4" s="107"/>
      <c r="D4" s="48"/>
      <c r="E4" s="48"/>
      <c r="F4" s="8"/>
      <c r="G4" s="21"/>
      <c r="H4" s="48"/>
    </row>
    <row r="5" spans="2:8" ht="12.75">
      <c r="B5" s="50"/>
      <c r="C5" s="50"/>
      <c r="D5" s="48"/>
      <c r="E5" s="48"/>
      <c r="F5" s="8"/>
      <c r="G5" s="21"/>
      <c r="H5" s="48"/>
    </row>
    <row r="6" spans="2:8" ht="12.75">
      <c r="B6" s="51"/>
      <c r="C6" s="50"/>
      <c r="D6" s="48"/>
      <c r="E6" s="48"/>
      <c r="F6" s="8"/>
      <c r="G6" s="21"/>
      <c r="H6" s="48"/>
    </row>
    <row r="7" spans="2:8" ht="12.75">
      <c r="B7" s="48"/>
      <c r="C7" s="22"/>
      <c r="D7" s="10"/>
      <c r="E7" s="48"/>
      <c r="F7" s="8"/>
      <c r="G7" s="21"/>
      <c r="H7" s="48"/>
    </row>
    <row r="8" spans="2:8" ht="38.25">
      <c r="B8" s="26" t="s">
        <v>17</v>
      </c>
      <c r="C8" s="26" t="s">
        <v>4</v>
      </c>
      <c r="D8" s="26" t="s">
        <v>0</v>
      </c>
      <c r="E8" s="26" t="s">
        <v>3</v>
      </c>
      <c r="F8" s="26" t="s">
        <v>14</v>
      </c>
      <c r="G8" s="87" t="s">
        <v>37</v>
      </c>
      <c r="H8" s="70"/>
    </row>
    <row r="9" spans="2:8" ht="12.75">
      <c r="B9" s="52"/>
      <c r="C9" s="108" t="s">
        <v>1</v>
      </c>
      <c r="D9" s="109"/>
      <c r="E9" s="88"/>
      <c r="F9" s="89"/>
      <c r="G9" s="90">
        <f>SUM(G10:G983)</f>
        <v>15639288.790000001</v>
      </c>
      <c r="H9" s="71"/>
    </row>
    <row r="10" spans="2:8" ht="12.75">
      <c r="B10" s="20">
        <v>1</v>
      </c>
      <c r="C10" s="79" t="s">
        <v>55</v>
      </c>
      <c r="D10" s="79" t="s">
        <v>56</v>
      </c>
      <c r="E10" s="80">
        <v>1985</v>
      </c>
      <c r="F10" s="81">
        <v>1</v>
      </c>
      <c r="G10" s="82">
        <v>48239.39</v>
      </c>
      <c r="H10" s="71"/>
    </row>
    <row r="11" spans="2:8" ht="12.75">
      <c r="B11" s="20">
        <v>2</v>
      </c>
      <c r="C11" s="79" t="s">
        <v>57</v>
      </c>
      <c r="D11" s="79" t="s">
        <v>56</v>
      </c>
      <c r="E11" s="80">
        <v>1964</v>
      </c>
      <c r="F11" s="81">
        <v>1</v>
      </c>
      <c r="G11" s="82">
        <v>117414.92</v>
      </c>
      <c r="H11" s="71"/>
    </row>
    <row r="12" spans="2:8" ht="12.75">
      <c r="B12" s="20">
        <v>3</v>
      </c>
      <c r="C12" s="79" t="s">
        <v>58</v>
      </c>
      <c r="D12" s="79" t="s">
        <v>56</v>
      </c>
      <c r="E12" s="80">
        <v>1978</v>
      </c>
      <c r="F12" s="81">
        <v>1</v>
      </c>
      <c r="G12" s="82">
        <v>124423.47</v>
      </c>
      <c r="H12" s="71"/>
    </row>
    <row r="13" spans="2:8" ht="12.75">
      <c r="B13" s="20">
        <v>4</v>
      </c>
      <c r="C13" s="79" t="s">
        <v>59</v>
      </c>
      <c r="D13" s="79" t="s">
        <v>56</v>
      </c>
      <c r="E13" s="80">
        <v>1964</v>
      </c>
      <c r="F13" s="81">
        <v>1</v>
      </c>
      <c r="G13" s="82">
        <v>71108.01</v>
      </c>
      <c r="H13" s="71"/>
    </row>
    <row r="14" spans="2:8" ht="12.75">
      <c r="B14" s="20">
        <v>5</v>
      </c>
      <c r="C14" s="79" t="s">
        <v>60</v>
      </c>
      <c r="D14" s="79" t="s">
        <v>56</v>
      </c>
      <c r="E14" s="80">
        <v>1964</v>
      </c>
      <c r="F14" s="81">
        <v>2</v>
      </c>
      <c r="G14" s="82">
        <v>2597876.62</v>
      </c>
      <c r="H14" s="71"/>
    </row>
    <row r="15" spans="2:8" ht="12.75">
      <c r="B15" s="20">
        <v>6</v>
      </c>
      <c r="C15" s="79" t="s">
        <v>61</v>
      </c>
      <c r="D15" s="79" t="s">
        <v>56</v>
      </c>
      <c r="E15" s="80">
        <v>1979</v>
      </c>
      <c r="F15" s="81">
        <v>2</v>
      </c>
      <c r="G15" s="82">
        <v>291426.13</v>
      </c>
      <c r="H15" s="71"/>
    </row>
    <row r="16" spans="2:8" ht="22.5">
      <c r="B16" s="20">
        <v>7</v>
      </c>
      <c r="C16" s="79" t="s">
        <v>62</v>
      </c>
      <c r="D16" s="79" t="s">
        <v>56</v>
      </c>
      <c r="E16" s="80">
        <v>1983</v>
      </c>
      <c r="F16" s="81">
        <v>2</v>
      </c>
      <c r="G16" s="82">
        <v>648734.61</v>
      </c>
      <c r="H16" s="71"/>
    </row>
    <row r="17" spans="2:8" ht="12.75">
      <c r="B17" s="20">
        <v>8</v>
      </c>
      <c r="C17" s="79" t="s">
        <v>63</v>
      </c>
      <c r="D17" s="79" t="s">
        <v>56</v>
      </c>
      <c r="E17" s="80">
        <v>1964</v>
      </c>
      <c r="F17" s="81">
        <v>2</v>
      </c>
      <c r="G17" s="82">
        <v>47292.43</v>
      </c>
      <c r="H17" s="71"/>
    </row>
    <row r="18" spans="2:8" ht="12.75">
      <c r="B18" s="20">
        <v>9</v>
      </c>
      <c r="C18" s="79" t="s">
        <v>64</v>
      </c>
      <c r="D18" s="79" t="s">
        <v>65</v>
      </c>
      <c r="E18" s="80">
        <v>1985</v>
      </c>
      <c r="F18" s="81">
        <v>2</v>
      </c>
      <c r="G18" s="82">
        <v>206099.27</v>
      </c>
      <c r="H18" s="71"/>
    </row>
    <row r="19" spans="2:8" ht="22.5">
      <c r="B19" s="20">
        <v>10</v>
      </c>
      <c r="C19" s="79" t="s">
        <v>66</v>
      </c>
      <c r="D19" s="79" t="s">
        <v>67</v>
      </c>
      <c r="E19" s="80"/>
      <c r="F19" s="81"/>
      <c r="G19" s="82">
        <v>882.79</v>
      </c>
      <c r="H19" s="71"/>
    </row>
    <row r="20" spans="2:8" ht="22.5">
      <c r="B20" s="20">
        <v>11</v>
      </c>
      <c r="C20" s="79" t="s">
        <v>68</v>
      </c>
      <c r="D20" s="79" t="s">
        <v>69</v>
      </c>
      <c r="E20" s="80">
        <v>1991</v>
      </c>
      <c r="F20" s="81">
        <v>2</v>
      </c>
      <c r="G20" s="82">
        <v>851833.02</v>
      </c>
      <c r="H20" s="71"/>
    </row>
    <row r="21" spans="2:8" ht="22.5">
      <c r="B21" s="20">
        <v>12</v>
      </c>
      <c r="C21" s="79" t="s">
        <v>70</v>
      </c>
      <c r="D21" s="79" t="s">
        <v>56</v>
      </c>
      <c r="E21" s="80">
        <v>1991</v>
      </c>
      <c r="F21" s="81">
        <v>2</v>
      </c>
      <c r="G21" s="82">
        <v>197701.82</v>
      </c>
      <c r="H21" s="71"/>
    </row>
    <row r="22" spans="2:8" ht="22.5">
      <c r="B22" s="20">
        <v>13</v>
      </c>
      <c r="C22" s="79" t="s">
        <v>71</v>
      </c>
      <c r="D22" s="79" t="s">
        <v>56</v>
      </c>
      <c r="E22" s="80">
        <v>1991</v>
      </c>
      <c r="F22" s="81">
        <v>1</v>
      </c>
      <c r="G22" s="82">
        <v>232039.51</v>
      </c>
      <c r="H22" s="71"/>
    </row>
    <row r="23" spans="2:8" ht="12.75">
      <c r="B23" s="20">
        <v>14</v>
      </c>
      <c r="C23" s="79" t="s">
        <v>72</v>
      </c>
      <c r="D23" s="79" t="s">
        <v>56</v>
      </c>
      <c r="E23" s="80">
        <v>1964</v>
      </c>
      <c r="F23" s="81">
        <v>1</v>
      </c>
      <c r="G23" s="82">
        <v>3435.24</v>
      </c>
      <c r="H23" s="71"/>
    </row>
    <row r="24" spans="2:8" ht="12.75">
      <c r="B24" s="20">
        <v>15</v>
      </c>
      <c r="C24" s="79" t="s">
        <v>73</v>
      </c>
      <c r="D24" s="79" t="s">
        <v>56</v>
      </c>
      <c r="E24" s="80">
        <v>1964</v>
      </c>
      <c r="F24" s="81">
        <v>1</v>
      </c>
      <c r="G24" s="82">
        <v>78358.65</v>
      </c>
      <c r="H24" s="71"/>
    </row>
    <row r="25" spans="2:8" ht="12.75">
      <c r="B25" s="20">
        <v>16</v>
      </c>
      <c r="C25" s="79" t="s">
        <v>74</v>
      </c>
      <c r="D25" s="79" t="s">
        <v>56</v>
      </c>
      <c r="E25" s="80">
        <v>1969</v>
      </c>
      <c r="F25" s="81">
        <v>1</v>
      </c>
      <c r="G25" s="82">
        <v>4014.69</v>
      </c>
      <c r="H25" s="71"/>
    </row>
    <row r="26" spans="2:8" ht="12.75">
      <c r="B26" s="20">
        <v>17</v>
      </c>
      <c r="C26" s="79" t="s">
        <v>75</v>
      </c>
      <c r="D26" s="79" t="s">
        <v>56</v>
      </c>
      <c r="E26" s="80">
        <v>1964</v>
      </c>
      <c r="F26" s="81">
        <v>1</v>
      </c>
      <c r="G26" s="82">
        <v>1885.88</v>
      </c>
      <c r="H26" s="71"/>
    </row>
    <row r="27" spans="2:8" ht="12.75">
      <c r="B27" s="20">
        <v>18</v>
      </c>
      <c r="C27" s="79" t="s">
        <v>76</v>
      </c>
      <c r="D27" s="79" t="s">
        <v>56</v>
      </c>
      <c r="E27" s="80">
        <v>2007</v>
      </c>
      <c r="F27" s="81"/>
      <c r="G27" s="82">
        <v>409480.52</v>
      </c>
      <c r="H27" s="71"/>
    </row>
    <row r="28" spans="2:8" ht="12.75">
      <c r="B28" s="20">
        <v>19</v>
      </c>
      <c r="C28" s="79" t="s">
        <v>77</v>
      </c>
      <c r="D28" s="79" t="s">
        <v>56</v>
      </c>
      <c r="E28" s="80"/>
      <c r="F28" s="81"/>
      <c r="G28" s="82">
        <v>19765.5</v>
      </c>
      <c r="H28" s="71"/>
    </row>
    <row r="29" spans="2:8" ht="25.5">
      <c r="B29" s="86">
        <v>20</v>
      </c>
      <c r="C29" s="83" t="s">
        <v>117</v>
      </c>
      <c r="D29" s="83" t="s">
        <v>56</v>
      </c>
      <c r="E29" s="84">
        <v>2014</v>
      </c>
      <c r="F29" s="85">
        <v>2</v>
      </c>
      <c r="G29" s="82">
        <v>9682472.52</v>
      </c>
      <c r="H29" s="71"/>
    </row>
    <row r="30" spans="2:7" ht="25.5">
      <c r="B30" s="97">
        <v>21</v>
      </c>
      <c r="C30" s="98" t="s">
        <v>128</v>
      </c>
      <c r="D30" s="83" t="s">
        <v>56</v>
      </c>
      <c r="E30" s="97"/>
      <c r="F30" s="97"/>
      <c r="G30" s="97">
        <v>4803.8</v>
      </c>
    </row>
  </sheetData>
  <sheetProtection/>
  <mergeCells count="5">
    <mergeCell ref="B2:F2"/>
    <mergeCell ref="B3:C3"/>
    <mergeCell ref="B4:C4"/>
    <mergeCell ref="C9:D9"/>
    <mergeCell ref="B1:F1"/>
  </mergeCells>
  <dataValidations count="2">
    <dataValidation type="list" allowBlank="1" showInputMessage="1" showErrorMessage="1" sqref="D7 B4:C4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G9:G29">
      <formula1>0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52"/>
  <sheetViews>
    <sheetView zoomScalePageLayoutView="0" workbookViewId="0" topLeftCell="A10">
      <selection activeCell="C30" sqref="C30"/>
    </sheetView>
  </sheetViews>
  <sheetFormatPr defaultColWidth="0" defaultRowHeight="15" customHeight="1"/>
  <cols>
    <col min="1" max="1" width="4.75390625" style="48" customWidth="1"/>
    <col min="2" max="2" width="44.75390625" style="48" customWidth="1"/>
    <col min="3" max="3" width="13.75390625" style="48" customWidth="1"/>
    <col min="4" max="4" width="25.00390625" style="48" customWidth="1"/>
    <col min="5" max="10" width="0" style="48" hidden="1" customWidth="1"/>
    <col min="11" max="16384" width="9.125" style="48" hidden="1" customWidth="1"/>
  </cols>
  <sheetData>
    <row r="1" spans="2:4" ht="15" customHeight="1">
      <c r="B1" s="53" t="s">
        <v>42</v>
      </c>
      <c r="C1" s="54"/>
      <c r="D1" s="55"/>
    </row>
    <row r="3" ht="15" customHeight="1">
      <c r="B3" s="34"/>
    </row>
    <row r="4" ht="15" customHeight="1">
      <c r="B4" s="35"/>
    </row>
    <row r="5" spans="2:3" ht="15" customHeight="1">
      <c r="B5" s="56"/>
      <c r="C5" s="56"/>
    </row>
    <row r="6" ht="15" customHeight="1">
      <c r="B6" s="57" t="s">
        <v>33</v>
      </c>
    </row>
    <row r="7" ht="15" customHeight="1">
      <c r="B7" s="20" t="s">
        <v>78</v>
      </c>
    </row>
    <row r="8" spans="2:3" ht="15" customHeight="1">
      <c r="B8" s="22"/>
      <c r="C8" s="10"/>
    </row>
    <row r="9" spans="2:4" ht="12.75">
      <c r="B9" s="26" t="s">
        <v>6</v>
      </c>
      <c r="C9" s="87" t="s">
        <v>38</v>
      </c>
      <c r="D9" s="74"/>
    </row>
    <row r="10" spans="2:4" ht="15" customHeight="1">
      <c r="B10" s="58" t="s">
        <v>39</v>
      </c>
      <c r="C10" s="1">
        <f>C11+C18</f>
        <v>64286</v>
      </c>
      <c r="D10" s="71"/>
    </row>
    <row r="11" spans="2:4" ht="15" customHeight="1">
      <c r="B11" s="59" t="s">
        <v>28</v>
      </c>
      <c r="C11" s="2">
        <f>SUM(C12:C17)</f>
        <v>42125</v>
      </c>
      <c r="D11" s="71"/>
    </row>
    <row r="12" spans="2:4" ht="15" customHeight="1">
      <c r="B12" s="60" t="s">
        <v>7</v>
      </c>
      <c r="C12" s="82">
        <v>9985.14</v>
      </c>
      <c r="D12" s="71"/>
    </row>
    <row r="13" spans="2:4" ht="15" customHeight="1">
      <c r="B13" s="60" t="s">
        <v>8</v>
      </c>
      <c r="C13" s="82">
        <v>5174.61</v>
      </c>
      <c r="D13" s="71"/>
    </row>
    <row r="14" spans="2:4" ht="15" customHeight="1">
      <c r="B14" s="60" t="s">
        <v>9</v>
      </c>
      <c r="C14" s="82">
        <v>26965.25</v>
      </c>
      <c r="D14" s="71"/>
    </row>
    <row r="15" spans="2:4" ht="15" customHeight="1">
      <c r="B15" s="60" t="s">
        <v>10</v>
      </c>
      <c r="C15" s="82">
        <v>0</v>
      </c>
      <c r="D15" s="71"/>
    </row>
    <row r="16" spans="2:4" ht="24.75" customHeight="1">
      <c r="B16" s="60" t="s">
        <v>44</v>
      </c>
      <c r="C16" s="82">
        <v>0</v>
      </c>
      <c r="D16" s="71"/>
    </row>
    <row r="17" spans="2:4" ht="15" customHeight="1">
      <c r="B17" s="61" t="s">
        <v>11</v>
      </c>
      <c r="C17" s="91">
        <v>0</v>
      </c>
      <c r="D17" s="71"/>
    </row>
    <row r="18" spans="2:4" ht="15" customHeight="1">
      <c r="B18" s="59" t="s">
        <v>29</v>
      </c>
      <c r="C18" s="2">
        <f>SUM(C19:C26)</f>
        <v>22161</v>
      </c>
      <c r="D18" s="71"/>
    </row>
    <row r="19" spans="2:4" ht="25.5">
      <c r="B19" s="75" t="s">
        <v>123</v>
      </c>
      <c r="C19" s="92">
        <v>9000</v>
      </c>
      <c r="D19" s="71"/>
    </row>
    <row r="20" spans="2:4" ht="25.5">
      <c r="B20" s="60" t="s">
        <v>31</v>
      </c>
      <c r="C20" s="82">
        <v>0</v>
      </c>
      <c r="D20" s="71"/>
    </row>
    <row r="21" spans="2:4" ht="25.5">
      <c r="B21" s="60" t="s">
        <v>32</v>
      </c>
      <c r="C21" s="82">
        <v>0</v>
      </c>
      <c r="D21" s="71"/>
    </row>
    <row r="22" spans="2:4" ht="38.25">
      <c r="B22" s="60" t="s">
        <v>41</v>
      </c>
      <c r="C22" s="82">
        <v>13161</v>
      </c>
      <c r="D22" s="71"/>
    </row>
    <row r="23" spans="2:4" ht="38.25">
      <c r="B23" s="76" t="s">
        <v>124</v>
      </c>
      <c r="C23" s="82">
        <v>0</v>
      </c>
      <c r="D23" s="71"/>
    </row>
    <row r="24" spans="2:4" ht="25.5" customHeight="1">
      <c r="B24" s="60" t="s">
        <v>40</v>
      </c>
      <c r="C24" s="82">
        <v>0</v>
      </c>
      <c r="D24" s="71"/>
    </row>
    <row r="25" spans="2:4" ht="15" customHeight="1">
      <c r="B25" s="60" t="s">
        <v>43</v>
      </c>
      <c r="C25" s="82">
        <v>0</v>
      </c>
      <c r="D25" s="71"/>
    </row>
    <row r="26" spans="2:4" ht="15" customHeight="1">
      <c r="B26" s="60" t="s">
        <v>16</v>
      </c>
      <c r="C26" s="82">
        <v>0</v>
      </c>
      <c r="D26" s="71"/>
    </row>
    <row r="27" ht="15" customHeight="1">
      <c r="C27" s="62"/>
    </row>
    <row r="29" spans="2:6" s="64" customFormat="1" ht="15" customHeight="1">
      <c r="B29" s="35"/>
      <c r="C29" s="48"/>
      <c r="D29" s="35"/>
      <c r="E29" s="63"/>
      <c r="F29" s="63"/>
    </row>
    <row r="30" ht="15" customHeight="1">
      <c r="C30" s="21"/>
    </row>
    <row r="31" ht="15" customHeight="1">
      <c r="C31" s="35"/>
    </row>
    <row r="36" ht="15" customHeight="1">
      <c r="B36" s="21"/>
    </row>
    <row r="40" ht="15" customHeight="1">
      <c r="B40" s="21"/>
    </row>
    <row r="41" ht="15" customHeight="1">
      <c r="C41" s="21"/>
    </row>
    <row r="42" ht="15" customHeight="1">
      <c r="B42" s="21"/>
    </row>
    <row r="43" ht="15" customHeight="1">
      <c r="B43" s="21"/>
    </row>
    <row r="45" ht="15" customHeight="1">
      <c r="C45" s="21"/>
    </row>
    <row r="47" spans="2:3" ht="15" customHeight="1">
      <c r="B47" s="10"/>
      <c r="C47" s="21"/>
    </row>
    <row r="48" ht="15" customHeight="1">
      <c r="C48" s="21"/>
    </row>
    <row r="52" ht="15" customHeight="1">
      <c r="C52" s="10"/>
    </row>
  </sheetData>
  <sheetProtection/>
  <dataValidations count="2">
    <dataValidation type="list" allowBlank="1" showInputMessage="1" showErrorMessage="1" sqref="B7 C8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10:C27">
      <formula1>0</formula1>
    </dataValidation>
  </dataValidations>
  <printOptions/>
  <pageMargins left="0" right="0" top="0" bottom="0" header="0.5118110236220472" footer="0.5118110236220472"/>
  <pageSetup horizontalDpi="300" verticalDpi="300" orientation="landscape" paperSize="9" r:id="rId1"/>
  <ignoredErrors>
    <ignoredError sqref="C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A1">
      <selection activeCell="D15" sqref="D15"/>
    </sheetView>
  </sheetViews>
  <sheetFormatPr defaultColWidth="0" defaultRowHeight="15" customHeight="1"/>
  <cols>
    <col min="1" max="2" width="4.75390625" style="46" customWidth="1"/>
    <col min="3" max="3" width="20.875" style="46" customWidth="1"/>
    <col min="4" max="4" width="32.25390625" style="46" customWidth="1"/>
    <col min="5" max="5" width="14.625" style="46" customWidth="1"/>
    <col min="6" max="6" width="11.125" style="46" customWidth="1"/>
    <col min="7" max="13" width="0" style="46" hidden="1" customWidth="1"/>
    <col min="14" max="16384" width="9.125" style="46" hidden="1" customWidth="1"/>
  </cols>
  <sheetData>
    <row r="1" ht="1.5" customHeight="1">
      <c r="C1" s="35"/>
    </row>
    <row r="2" spans="2:5" ht="15" customHeight="1">
      <c r="B2" s="65"/>
      <c r="C2" s="110" t="s">
        <v>45</v>
      </c>
      <c r="D2" s="110"/>
      <c r="E2" s="110"/>
    </row>
    <row r="3" spans="2:5" s="47" customFormat="1" ht="36.75" customHeight="1">
      <c r="B3" s="66"/>
      <c r="C3" s="111"/>
      <c r="D3" s="111"/>
      <c r="E3" s="111"/>
    </row>
    <row r="5" spans="2:5" s="47" customFormat="1" ht="27.75" customHeight="1">
      <c r="B5" s="26" t="s">
        <v>17</v>
      </c>
      <c r="C5" s="67" t="s">
        <v>26</v>
      </c>
      <c r="D5" s="67" t="s">
        <v>27</v>
      </c>
      <c r="E5" s="67" t="s">
        <v>37</v>
      </c>
    </row>
    <row r="6" spans="2:5" s="47" customFormat="1" ht="15" customHeight="1">
      <c r="B6" s="52"/>
      <c r="C6" s="68"/>
      <c r="D6" s="69" t="s">
        <v>30</v>
      </c>
      <c r="E6" s="1">
        <f>SUM(E7:E309)</f>
        <v>13161</v>
      </c>
    </row>
    <row r="7" spans="2:5" ht="15" customHeight="1">
      <c r="B7" s="20">
        <v>1</v>
      </c>
      <c r="C7" s="32" t="s">
        <v>79</v>
      </c>
      <c r="D7" s="32" t="s">
        <v>80</v>
      </c>
      <c r="E7" s="33">
        <v>13161</v>
      </c>
    </row>
    <row r="10" spans="3:11" s="64" customFormat="1" ht="15" customHeight="1">
      <c r="C10" s="35"/>
      <c r="D10" s="35"/>
      <c r="E10" s="48"/>
      <c r="F10" s="48"/>
      <c r="G10" s="48"/>
      <c r="H10" s="48"/>
      <c r="I10" s="35"/>
      <c r="J10" s="63"/>
      <c r="K10" s="63"/>
    </row>
  </sheetData>
  <sheetProtection/>
  <mergeCells count="1">
    <mergeCell ref="C2:E3"/>
  </mergeCells>
  <conditionalFormatting sqref="E6">
    <cfRule type="expression" priority="2" dxfId="2" stopIfTrue="1">
      <formula>#REF!&lt;$H6</formula>
    </cfRule>
  </conditionalFormatting>
  <conditionalFormatting sqref="E7">
    <cfRule type="expression" priority="1" dxfId="2" stopIfTrue="1">
      <formula>#REF!&lt;$F7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6:E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E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7">
      <selection activeCell="E35" sqref="E35"/>
    </sheetView>
  </sheetViews>
  <sheetFormatPr defaultColWidth="0" defaultRowHeight="12.75"/>
  <cols>
    <col min="1" max="2" width="3.125" style="49" customWidth="1"/>
    <col min="3" max="3" width="25.00390625" style="49" customWidth="1"/>
    <col min="4" max="4" width="15.625" style="49" customWidth="1"/>
    <col min="5" max="5" width="17.00390625" style="49" customWidth="1"/>
    <col min="6" max="6" width="10.375" style="49" customWidth="1"/>
    <col min="7" max="7" width="12.875" style="49" customWidth="1"/>
    <col min="8" max="8" width="13.625" style="49" customWidth="1"/>
    <col min="9" max="9" width="9.125" style="49" customWidth="1"/>
    <col min="10" max="16384" width="0" style="49" hidden="1" customWidth="1"/>
  </cols>
  <sheetData>
    <row r="1" spans="1:8" ht="31.5" customHeight="1">
      <c r="A1" s="4"/>
      <c r="B1" s="5"/>
      <c r="C1" s="45"/>
      <c r="D1" s="23"/>
      <c r="E1" s="3" t="s">
        <v>46</v>
      </c>
      <c r="F1" s="23"/>
      <c r="G1" s="24"/>
      <c r="H1" s="25"/>
    </row>
    <row r="2" spans="1:8" ht="12.75">
      <c r="A2" s="4"/>
      <c r="B2" s="4"/>
      <c r="C2" s="35"/>
      <c r="D2" s="4"/>
      <c r="E2" s="6"/>
      <c r="F2" s="4"/>
      <c r="G2" s="7"/>
      <c r="H2" s="8"/>
    </row>
    <row r="3" spans="1:8" ht="12.75">
      <c r="A3" s="4"/>
      <c r="B3" s="4"/>
      <c r="C3" s="28"/>
      <c r="D3" s="28"/>
      <c r="E3" s="28"/>
      <c r="F3" s="28"/>
      <c r="G3" s="28"/>
      <c r="H3" s="28"/>
    </row>
    <row r="4" spans="1:8" ht="12.75">
      <c r="A4" s="4"/>
      <c r="B4" s="4"/>
      <c r="C4" s="57" t="s">
        <v>33</v>
      </c>
      <c r="D4" s="10"/>
      <c r="E4" s="48"/>
      <c r="F4" s="4"/>
      <c r="G4" s="7"/>
      <c r="H4" s="8"/>
    </row>
    <row r="5" spans="1:8" ht="12.75">
      <c r="A5" s="4"/>
      <c r="B5" s="4"/>
      <c r="C5" s="20" t="s">
        <v>78</v>
      </c>
      <c r="D5" s="48"/>
      <c r="E5" s="48"/>
      <c r="F5" s="4"/>
      <c r="G5" s="7"/>
      <c r="H5" s="8"/>
    </row>
    <row r="6" spans="1:8" ht="12.75">
      <c r="A6" s="9"/>
      <c r="B6" s="9"/>
      <c r="C6" s="9"/>
      <c r="D6" s="9"/>
      <c r="E6" s="9"/>
      <c r="F6" s="9"/>
      <c r="G6" s="11"/>
      <c r="H6" s="12"/>
    </row>
    <row r="7" spans="1:8" ht="12.75">
      <c r="A7" s="9"/>
      <c r="B7" s="9"/>
      <c r="C7" s="51"/>
      <c r="D7" s="9"/>
      <c r="E7" s="9"/>
      <c r="F7" s="9"/>
      <c r="G7" s="11"/>
      <c r="H7" s="12"/>
    </row>
    <row r="8" spans="1:8" ht="12.75">
      <c r="A8" s="9"/>
      <c r="B8" s="9"/>
      <c r="C8" s="9"/>
      <c r="D8" s="9"/>
      <c r="E8" s="9"/>
      <c r="F8" s="9"/>
      <c r="G8" s="11"/>
      <c r="H8" s="12"/>
    </row>
    <row r="9" spans="1:9" ht="51">
      <c r="A9" s="10"/>
      <c r="B9" s="26" t="s">
        <v>17</v>
      </c>
      <c r="C9" s="26" t="s">
        <v>5</v>
      </c>
      <c r="D9" s="26" t="s">
        <v>2</v>
      </c>
      <c r="E9" s="26" t="s">
        <v>35</v>
      </c>
      <c r="F9" s="26" t="s">
        <v>24</v>
      </c>
      <c r="G9" s="27" t="s">
        <v>34</v>
      </c>
      <c r="H9" s="87" t="s">
        <v>38</v>
      </c>
      <c r="I9" s="72"/>
    </row>
    <row r="10" spans="1:9" ht="12.75">
      <c r="A10" s="4"/>
      <c r="B10" s="13"/>
      <c r="C10" s="14" t="s">
        <v>1</v>
      </c>
      <c r="D10" s="15"/>
      <c r="E10" s="15"/>
      <c r="F10" s="15"/>
      <c r="G10" s="16"/>
      <c r="H10" s="1">
        <f>SUM(H14:H978)</f>
        <v>706903.6400000001</v>
      </c>
      <c r="I10" s="73"/>
    </row>
    <row r="11" spans="1:9" ht="12.75">
      <c r="A11" s="4"/>
      <c r="B11" s="17"/>
      <c r="C11" s="14" t="s">
        <v>12</v>
      </c>
      <c r="D11" s="15"/>
      <c r="E11" s="15"/>
      <c r="F11" s="15"/>
      <c r="G11" s="16"/>
      <c r="H11" s="1">
        <f>SUMIF($E14:$E978,"S",H14:H978)</f>
        <v>428285.38</v>
      </c>
      <c r="I11" s="73"/>
    </row>
    <row r="12" spans="1:9" ht="12.75">
      <c r="A12" s="4"/>
      <c r="B12" s="17"/>
      <c r="C12" s="14" t="s">
        <v>13</v>
      </c>
      <c r="D12" s="15"/>
      <c r="E12" s="15"/>
      <c r="F12" s="15"/>
      <c r="G12" s="16"/>
      <c r="H12" s="1">
        <f>SUMIF($E14:$E978,"P",H14:H978)</f>
        <v>278618.26</v>
      </c>
      <c r="I12" s="73"/>
    </row>
    <row r="13" spans="1:9" ht="12.75">
      <c r="A13" s="4"/>
      <c r="B13" s="18"/>
      <c r="C13" s="14" t="s">
        <v>25</v>
      </c>
      <c r="D13" s="15"/>
      <c r="E13" s="15"/>
      <c r="F13" s="15"/>
      <c r="G13" s="16"/>
      <c r="H13" s="1">
        <f>SUMIF($E14:$E978,"O",H14:H978)</f>
        <v>0</v>
      </c>
      <c r="I13" s="73"/>
    </row>
    <row r="14" spans="1:9" ht="12.75">
      <c r="A14" s="4"/>
      <c r="B14" s="19">
        <v>1</v>
      </c>
      <c r="C14" s="86" t="s">
        <v>81</v>
      </c>
      <c r="D14" s="86">
        <v>2005</v>
      </c>
      <c r="E14" s="86" t="s">
        <v>82</v>
      </c>
      <c r="F14" s="86" t="s">
        <v>83</v>
      </c>
      <c r="G14" s="93" t="s">
        <v>84</v>
      </c>
      <c r="H14" s="82">
        <v>17124.09</v>
      </c>
      <c r="I14" s="73"/>
    </row>
    <row r="15" spans="1:9" ht="12.75">
      <c r="A15" s="4"/>
      <c r="B15" s="19">
        <v>2</v>
      </c>
      <c r="C15" s="86" t="s">
        <v>85</v>
      </c>
      <c r="D15" s="86">
        <v>2005</v>
      </c>
      <c r="E15" s="86" t="s">
        <v>82</v>
      </c>
      <c r="F15" s="86" t="s">
        <v>83</v>
      </c>
      <c r="G15" s="93" t="s">
        <v>86</v>
      </c>
      <c r="H15" s="82">
        <v>82235.86</v>
      </c>
      <c r="I15" s="73"/>
    </row>
    <row r="16" spans="1:9" ht="12.75">
      <c r="A16" s="4"/>
      <c r="B16" s="19">
        <v>3</v>
      </c>
      <c r="C16" s="86" t="s">
        <v>87</v>
      </c>
      <c r="D16" s="86">
        <v>2005</v>
      </c>
      <c r="E16" s="86" t="s">
        <v>88</v>
      </c>
      <c r="F16" s="86" t="s">
        <v>83</v>
      </c>
      <c r="G16" s="93" t="s">
        <v>89</v>
      </c>
      <c r="H16" s="82">
        <v>180860.6</v>
      </c>
      <c r="I16" s="73"/>
    </row>
    <row r="17" spans="1:9" ht="25.5">
      <c r="A17" s="9"/>
      <c r="B17" s="19">
        <v>4</v>
      </c>
      <c r="C17" s="78" t="s">
        <v>90</v>
      </c>
      <c r="D17" s="78">
        <v>2008</v>
      </c>
      <c r="E17" s="86" t="s">
        <v>88</v>
      </c>
      <c r="F17" s="86" t="s">
        <v>83</v>
      </c>
      <c r="G17" s="94" t="s">
        <v>91</v>
      </c>
      <c r="H17" s="82">
        <v>21944.74</v>
      </c>
      <c r="I17" s="73"/>
    </row>
    <row r="18" spans="1:9" ht="12.75">
      <c r="A18" s="4"/>
      <c r="B18" s="19">
        <v>5</v>
      </c>
      <c r="C18" s="86" t="s">
        <v>92</v>
      </c>
      <c r="D18" s="86">
        <v>2006</v>
      </c>
      <c r="E18" s="86" t="s">
        <v>82</v>
      </c>
      <c r="F18" s="86" t="s">
        <v>83</v>
      </c>
      <c r="G18" s="93" t="s">
        <v>93</v>
      </c>
      <c r="H18" s="82">
        <v>6613.69</v>
      </c>
      <c r="I18" s="73"/>
    </row>
    <row r="19" spans="1:9" ht="12.75">
      <c r="A19" s="4"/>
      <c r="B19" s="19">
        <v>6</v>
      </c>
      <c r="C19" s="86" t="s">
        <v>79</v>
      </c>
      <c r="D19" s="86">
        <v>2006</v>
      </c>
      <c r="E19" s="86" t="s">
        <v>82</v>
      </c>
      <c r="F19" s="86" t="s">
        <v>83</v>
      </c>
      <c r="G19" s="93" t="s">
        <v>94</v>
      </c>
      <c r="H19" s="82">
        <v>11192.34</v>
      </c>
      <c r="I19" s="73"/>
    </row>
    <row r="20" spans="1:9" ht="12.75">
      <c r="A20" s="4"/>
      <c r="B20" s="19">
        <v>7</v>
      </c>
      <c r="C20" s="86" t="s">
        <v>95</v>
      </c>
      <c r="D20" s="86">
        <v>2007</v>
      </c>
      <c r="E20" s="86" t="s">
        <v>82</v>
      </c>
      <c r="F20" s="86" t="s">
        <v>83</v>
      </c>
      <c r="G20" s="93" t="s">
        <v>96</v>
      </c>
      <c r="H20" s="82">
        <v>13612.95</v>
      </c>
      <c r="I20" s="73"/>
    </row>
    <row r="21" spans="1:9" ht="25.5">
      <c r="A21" s="4"/>
      <c r="B21" s="19">
        <v>8</v>
      </c>
      <c r="C21" s="86" t="s">
        <v>97</v>
      </c>
      <c r="D21" s="86">
        <v>2009</v>
      </c>
      <c r="E21" s="86" t="s">
        <v>82</v>
      </c>
      <c r="F21" s="86" t="s">
        <v>83</v>
      </c>
      <c r="G21" s="93" t="s">
        <v>98</v>
      </c>
      <c r="H21" s="82">
        <v>14157.3</v>
      </c>
      <c r="I21" s="73"/>
    </row>
    <row r="22" spans="1:9" ht="12.75">
      <c r="A22" s="4"/>
      <c r="B22" s="19">
        <v>9</v>
      </c>
      <c r="C22" s="86" t="s">
        <v>99</v>
      </c>
      <c r="D22" s="86">
        <v>2009</v>
      </c>
      <c r="E22" s="86" t="s">
        <v>82</v>
      </c>
      <c r="F22" s="86" t="s">
        <v>83</v>
      </c>
      <c r="G22" s="93" t="s">
        <v>100</v>
      </c>
      <c r="H22" s="82">
        <v>16261.07</v>
      </c>
      <c r="I22" s="73"/>
    </row>
    <row r="23" spans="1:9" ht="12.75">
      <c r="A23" s="4"/>
      <c r="B23" s="19">
        <v>10</v>
      </c>
      <c r="C23" s="86" t="s">
        <v>101</v>
      </c>
      <c r="D23" s="86">
        <v>2009</v>
      </c>
      <c r="E23" s="86" t="s">
        <v>88</v>
      </c>
      <c r="F23" s="86" t="s">
        <v>83</v>
      </c>
      <c r="G23" s="93" t="s">
        <v>102</v>
      </c>
      <c r="H23" s="82">
        <v>183344.67</v>
      </c>
      <c r="I23" s="73"/>
    </row>
    <row r="24" spans="1:9" ht="25.5">
      <c r="A24" s="4"/>
      <c r="B24" s="19">
        <v>11</v>
      </c>
      <c r="C24" s="86" t="s">
        <v>103</v>
      </c>
      <c r="D24" s="86"/>
      <c r="E24" s="86" t="s">
        <v>82</v>
      </c>
      <c r="F24" s="86" t="s">
        <v>83</v>
      </c>
      <c r="G24" s="93" t="s">
        <v>104</v>
      </c>
      <c r="H24" s="82">
        <v>5358.51</v>
      </c>
      <c r="I24" s="73"/>
    </row>
    <row r="25" spans="1:9" ht="12.75">
      <c r="A25" s="4"/>
      <c r="B25" s="19">
        <v>12</v>
      </c>
      <c r="C25" s="86" t="s">
        <v>105</v>
      </c>
      <c r="D25" s="86"/>
      <c r="E25" s="86" t="s">
        <v>82</v>
      </c>
      <c r="F25" s="86" t="s">
        <v>83</v>
      </c>
      <c r="G25" s="93" t="s">
        <v>106</v>
      </c>
      <c r="H25" s="82">
        <v>5358.51</v>
      </c>
      <c r="I25" s="73"/>
    </row>
    <row r="26" spans="1:9" ht="12.75">
      <c r="A26" s="4"/>
      <c r="B26" s="19">
        <v>13</v>
      </c>
      <c r="C26" s="86" t="s">
        <v>107</v>
      </c>
      <c r="D26" s="86"/>
      <c r="E26" s="86" t="s">
        <v>82</v>
      </c>
      <c r="F26" s="86" t="s">
        <v>83</v>
      </c>
      <c r="G26" s="93" t="s">
        <v>108</v>
      </c>
      <c r="H26" s="82">
        <v>17169.51</v>
      </c>
      <c r="I26" s="73"/>
    </row>
    <row r="27" spans="1:9" ht="12.75">
      <c r="A27" s="4"/>
      <c r="B27" s="19">
        <v>14</v>
      </c>
      <c r="C27" s="86" t="s">
        <v>109</v>
      </c>
      <c r="D27" s="86"/>
      <c r="E27" s="86" t="s">
        <v>88</v>
      </c>
      <c r="F27" s="86" t="s">
        <v>83</v>
      </c>
      <c r="G27" s="93" t="s">
        <v>110</v>
      </c>
      <c r="H27" s="82">
        <v>9835.74</v>
      </c>
      <c r="I27" s="73"/>
    </row>
    <row r="28" spans="1:9" ht="12.75">
      <c r="A28" s="4"/>
      <c r="B28" s="19">
        <v>15</v>
      </c>
      <c r="C28" s="86" t="s">
        <v>111</v>
      </c>
      <c r="D28" s="86"/>
      <c r="E28" s="86" t="s">
        <v>88</v>
      </c>
      <c r="F28" s="86" t="s">
        <v>83</v>
      </c>
      <c r="G28" s="93" t="s">
        <v>112</v>
      </c>
      <c r="H28" s="82">
        <v>32299.63</v>
      </c>
      <c r="I28" s="73"/>
    </row>
    <row r="29" spans="1:9" ht="12.75">
      <c r="A29" s="4"/>
      <c r="B29" s="19">
        <v>16</v>
      </c>
      <c r="C29" s="86" t="s">
        <v>113</v>
      </c>
      <c r="D29" s="86"/>
      <c r="E29" s="86" t="s">
        <v>82</v>
      </c>
      <c r="F29" s="86" t="s">
        <v>83</v>
      </c>
      <c r="G29" s="93" t="s">
        <v>114</v>
      </c>
      <c r="H29" s="82">
        <v>16337.02</v>
      </c>
      <c r="I29" s="73"/>
    </row>
    <row r="30" spans="1:9" ht="25.5">
      <c r="A30" s="4"/>
      <c r="B30" s="19">
        <v>17</v>
      </c>
      <c r="C30" s="86" t="s">
        <v>115</v>
      </c>
      <c r="D30" s="86">
        <v>2012</v>
      </c>
      <c r="E30" s="86" t="s">
        <v>82</v>
      </c>
      <c r="F30" s="86"/>
      <c r="G30" s="93" t="s">
        <v>116</v>
      </c>
      <c r="H30" s="82">
        <v>43681.5</v>
      </c>
      <c r="I30" s="73"/>
    </row>
    <row r="31" spans="1:9" ht="12.75">
      <c r="A31" s="4"/>
      <c r="B31" s="19">
        <v>18</v>
      </c>
      <c r="C31" s="84" t="s">
        <v>118</v>
      </c>
      <c r="D31" s="84">
        <v>2014</v>
      </c>
      <c r="E31" s="84" t="s">
        <v>82</v>
      </c>
      <c r="F31" s="84" t="s">
        <v>83</v>
      </c>
      <c r="G31" s="95" t="s">
        <v>119</v>
      </c>
      <c r="H31" s="82">
        <v>4991</v>
      </c>
      <c r="I31" s="73"/>
    </row>
    <row r="32" spans="1:9" ht="12.75">
      <c r="A32" s="4"/>
      <c r="B32" s="19">
        <v>19</v>
      </c>
      <c r="C32" s="84" t="s">
        <v>120</v>
      </c>
      <c r="D32" s="84">
        <v>2015</v>
      </c>
      <c r="E32" s="84" t="s">
        <v>82</v>
      </c>
      <c r="F32" s="84" t="s">
        <v>121</v>
      </c>
      <c r="G32" s="95" t="s">
        <v>122</v>
      </c>
      <c r="H32" s="82">
        <v>7355.4</v>
      </c>
      <c r="I32" s="73"/>
    </row>
    <row r="33" spans="2:8" ht="12.75">
      <c r="B33" s="97">
        <v>20</v>
      </c>
      <c r="C33" s="98" t="s">
        <v>127</v>
      </c>
      <c r="D33" s="97">
        <v>2010</v>
      </c>
      <c r="E33" s="98" t="s">
        <v>82</v>
      </c>
      <c r="F33" s="98" t="s">
        <v>83</v>
      </c>
      <c r="G33" s="98" t="s">
        <v>108</v>
      </c>
      <c r="H33" s="97">
        <v>17169.51</v>
      </c>
    </row>
  </sheetData>
  <sheetProtection/>
  <dataValidations count="4">
    <dataValidation type="list" showInputMessage="1" showErrorMessage="1" sqref="F14:F32">
      <formula1>"TAK, NIE"</formula1>
    </dataValidation>
    <dataValidation type="list" showInputMessage="1" showErrorMessage="1" sqref="E14:E32">
      <formula1>"S,P,O"</formula1>
    </dataValidation>
    <dataValidation type="list" allowBlank="1" showInputMessage="1" showErrorMessage="1" sqref="C5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H10:H32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Agnieszka Zalewska</cp:lastModifiedBy>
  <cp:lastPrinted>2012-07-06T16:19:35Z</cp:lastPrinted>
  <dcterms:created xsi:type="dcterms:W3CDTF">1997-02-26T13:46:56Z</dcterms:created>
  <dcterms:modified xsi:type="dcterms:W3CDTF">2015-11-18T15:49:11Z</dcterms:modified>
  <cp:category>Ankieta</cp:category>
  <cp:version/>
  <cp:contentType/>
  <cp:contentStatus/>
</cp:coreProperties>
</file>